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<sst xmlns="http://schemas.openxmlformats.org/spreadsheetml/2006/main" count="292" uniqueCount="219">
  <si>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</si>
  <si>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</si>
  <si>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</si>
  <si>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</si>
  <si>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</si>
  <si>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</si>
  <si>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</si>
  <si>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</si>
  <si>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</si>
  <si>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</si>
  <si>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</si>
  <si>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</si>
  <si>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</si>
  <si>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</si>
  <si>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</si>
  <si>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</si>
  <si>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</si>
  <si>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</si>
  <si>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</si>
  <si>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</si>
  <si>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</si>
  <si>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</si>
  <si>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</si>
  <si>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</si>
  <si>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</si>
  <si>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</si>
  <si>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</si>
  <si>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</si>
  <si>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</si>
  <si>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</si>
  <si>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</si>
  <si>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</si>
  <si>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</si>
  <si>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</si>
  <si>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</si>
  <si>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</si>
  <si>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</si>
  <si>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</si>
  <si>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</si>
  <si>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</si>
  <si>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</si>
  <si>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</si>
  <si>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</si>
  <si>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</si>
  <si>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</si>
  <si>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</si>
  <si>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</si>
  <si>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</si>
  <si>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</si>
  <si>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</si>
  <si>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</si>
  <si>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</si>
  <si>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</si>
  <si>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</si>
  <si>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</si>
  <si>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</si>
  <si>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</si>
  <si>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</si>
  <si>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</si>
  <si>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</si>
  <si>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</si>
  <si>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</si>
  <si>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</si>
  <si>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</si>
  <si>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</si>
  <si>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</si>
  <si>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</si>
  <si>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</si>
  <si>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</si>
  <si>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</si>
  <si>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</si>
  <si>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</si>
  <si>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</si>
  <si>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</si>
  <si>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</si>
  <si>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</si>
  <si>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</si>
  <si>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</si>
  <si>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</si>
  <si>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</si>
  <si>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</si>
  <si>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</si>
  <si>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</si>
  <si>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</si>
  <si>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</si>
  <si>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</si>
  <si>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</si>
  <si>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</si>
  <si>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</si>
  <si>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</si>
  <si>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</si>
  <si>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</si>
  <si>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</si>
  <si>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</si>
  <si>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</si>
  <si>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</si>
  <si>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</si>
  <si>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</si>
  <si>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</si>
  <si>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</si>
  <si>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</si>
  <si>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</si>
  <si>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</si>
  <si>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</si>
  <si>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</si>
  <si>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</si>
  <si>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</si>
  <si>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</si>
  <si>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</si>
  <si>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</si>
  <si>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</si>
  <si>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</si>
  <si>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</si>
  <si>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</si>
  <si>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</si>
  <si>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</si>
  <si>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</si>
  <si>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</si>
  <si>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</si>
  <si>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</si>
  <si>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</si>
  <si>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</si>
  <si>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</si>
  <si>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</si>
  <si>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</si>
  <si>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</si>
  <si>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</si>
  <si>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</si>
  <si>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</si>
  <si>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</si>
  <si>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</si>
  <si>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</si>
  <si>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</si>
  <si>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</si>
  <si>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</si>
  <si>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</si>
  <si>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</si>
  <si>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</si>
  <si>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</si>
  <si>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</si>
  <si>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</si>
  <si>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</si>
  <si>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</si>
  <si>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</si>
  <si>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</si>
  <si>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</si>
  <si>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</si>
  <si>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</si>
  <si>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</si>
  <si>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</si>
  <si>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</si>
  <si>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</si>
  <si>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</si>
  <si>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</si>
  <si>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</si>
  <si>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</si>
  <si>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</si>
  <si>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</si>
  <si>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</si>
  <si>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</si>
  <si>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</si>
  <si>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</si>
  <si>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</si>
  <si>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</si>
  <si>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</si>
  <si>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</si>
  <si>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</si>
  <si>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</si>
  <si>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</si>
  <si>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</si>
  <si>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</si>
  <si>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</si>
  <si>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</si>
  <si>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</si>
  <si>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</si>
  <si>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</si>
  <si>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</si>
  <si>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</si>
  <si>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</si>
  <si>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</si>
  <si>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</si>
  <si>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</si>
  <si>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</si>
  <si>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</si>
  <si>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</si>
  <si>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</si>
  <si>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</si>
  <si>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</si>
  <si>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</si>
  <si>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</si>
  <si>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</si>
  <si>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</si>
  <si>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</si>
  <si>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</si>
  <si>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</si>
  <si>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</si>
  <si>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</si>
  <si>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</si>
  <si>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</si>
  <si>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</si>
  <si>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</si>
  <si>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</si>
  <si>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</si>
  <si>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</si>
  <si>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</si>
  <si>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</si>
  <si>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</si>
  <si>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</si>
  <si>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</si>
  <si>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</si>
  <si>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</si>
  <si>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</si>
  <si>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Корабельний районний суд м. Миколаєва</t>
  </si>
  <si>
    <t>54051.м. Миколаїв.вул. Самойловича 29а</t>
  </si>
  <si>
    <t>Доручення судів України / іноземних судів</t>
  </si>
  <si>
    <t xml:space="preserve">Розглянуто справ судом присяжних </t>
  </si>
  <si>
    <t>Я.А. Чернявська</t>
  </si>
  <si>
    <t>Н.О. Тягушева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</si>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</sst>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&amp;LA628FF21&amp;C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338</v>
      </c>
      <c r="F6" s="103">
        <v>175</v>
      </c>
      <c r="G6" s="103">
        <v>1</v>
      </c>
      <c r="H6" s="103">
        <v>142</v>
      </c>
      <c r="I6" s="121" t="s">
        <v>209</v>
      </c>
      <c r="J6" s="103">
        <v>196</v>
      </c>
      <c r="K6" s="84">
        <v>106</v>
      </c>
      <c r="L6" s="91">
        <f>E6-F6</f>
        <v>163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309</v>
      </c>
      <c r="F7" s="103">
        <v>296</v>
      </c>
      <c r="G7" s="103">
        <v>1</v>
      </c>
      <c r="H7" s="103">
        <v>297</v>
      </c>
      <c r="I7" s="103">
        <v>225</v>
      </c>
      <c r="J7" s="103">
        <v>12</v>
      </c>
      <c r="K7" s="84">
        <v>8</v>
      </c>
      <c r="L7" s="91">
        <f>E7-F7</f>
        <v>13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161</v>
      </c>
      <c r="F9" s="103">
        <v>133</v>
      </c>
      <c r="G9" s="103"/>
      <c r="H9" s="85">
        <v>151</v>
      </c>
      <c r="I9" s="103">
        <v>103</v>
      </c>
      <c r="J9" s="103">
        <v>10</v>
      </c>
      <c r="K9" s="84">
        <v>1</v>
      </c>
      <c r="L9" s="91">
        <f>E9-F9</f>
        <v>28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</v>
      </c>
      <c r="F12" s="103">
        <v>2</v>
      </c>
      <c r="G12" s="103"/>
      <c r="H12" s="103">
        <v>3</v>
      </c>
      <c r="I12" s="103">
        <v>1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814</v>
      </c>
      <c r="F16" s="84">
        <f>SUM(F6:F15)</f>
        <v>608</v>
      </c>
      <c r="G16" s="84">
        <f>SUM(G6:G15)</f>
        <v>2</v>
      </c>
      <c r="H16" s="84">
        <f>SUM(H6:H15)</f>
        <v>595</v>
      </c>
      <c r="I16" s="84">
        <f>SUM(I6:I15)</f>
        <v>330</v>
      </c>
      <c r="J16" s="84">
        <f>SUM(J6:J15)</f>
        <v>219</v>
      </c>
      <c r="K16" s="84">
        <f>SUM(K6:K15)</f>
        <v>115</v>
      </c>
      <c r="L16" s="91">
        <f>E16-F16</f>
        <v>206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7</v>
      </c>
      <c r="G17" s="84"/>
      <c r="H17" s="84">
        <v>6</v>
      </c>
      <c r="I17" s="84">
        <v>6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25</v>
      </c>
      <c r="F18" s="84">
        <v>7</v>
      </c>
      <c r="G18" s="84">
        <v>1</v>
      </c>
      <c r="H18" s="84">
        <v>17</v>
      </c>
      <c r="I18" s="84">
        <v>12</v>
      </c>
      <c r="J18" s="84">
        <v>8</v>
      </c>
      <c r="K18" s="84">
        <v>8</v>
      </c>
      <c r="L18" s="91">
        <f>E18-F18</f>
        <v>18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3</v>
      </c>
      <c r="G20" s="84"/>
      <c r="H20" s="84">
        <v>3</v>
      </c>
      <c r="I20" s="84">
        <v>1</v>
      </c>
      <c r="J20" s="84">
        <v>3</v>
      </c>
      <c r="K20" s="84">
        <v>2</v>
      </c>
      <c r="L20" s="91">
        <f>E20-F20</f>
        <v>3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32</v>
      </c>
      <c r="F25" s="94">
        <v>11</v>
      </c>
      <c r="G25" s="94">
        <v>1</v>
      </c>
      <c r="H25" s="94">
        <v>20</v>
      </c>
      <c r="I25" s="94">
        <v>13</v>
      </c>
      <c r="J25" s="94">
        <v>12</v>
      </c>
      <c r="K25" s="94">
        <v>10</v>
      </c>
      <c r="L25" s="91">
        <f>E25-F25</f>
        <v>21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363</v>
      </c>
      <c r="F26" s="84">
        <v>303</v>
      </c>
      <c r="G26" s="84">
        <v>3</v>
      </c>
      <c r="H26" s="84">
        <v>362</v>
      </c>
      <c r="I26" s="84">
        <v>279</v>
      </c>
      <c r="J26" s="84">
        <v>1</v>
      </c>
      <c r="K26" s="84"/>
      <c r="L26" s="91">
        <f>E26-F26</f>
        <v>60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9</v>
      </c>
      <c r="F27" s="111">
        <v>8</v>
      </c>
      <c r="G27" s="111"/>
      <c r="H27" s="111">
        <v>6</v>
      </c>
      <c r="I27" s="111">
        <v>6</v>
      </c>
      <c r="J27" s="111">
        <v>3</v>
      </c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464</v>
      </c>
      <c r="F28" s="84">
        <v>400</v>
      </c>
      <c r="G28" s="84"/>
      <c r="H28" s="84">
        <v>444</v>
      </c>
      <c r="I28" s="84">
        <v>418</v>
      </c>
      <c r="J28" s="84">
        <v>20</v>
      </c>
      <c r="K28" s="84">
        <v>2</v>
      </c>
      <c r="L28" s="91">
        <f>E28-F28</f>
        <v>64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1143</v>
      </c>
      <c r="F29" s="84">
        <v>422</v>
      </c>
      <c r="G29" s="84">
        <v>4</v>
      </c>
      <c r="H29" s="84">
        <v>469</v>
      </c>
      <c r="I29" s="84">
        <v>416</v>
      </c>
      <c r="J29" s="84">
        <v>674</v>
      </c>
      <c r="K29" s="84">
        <v>447</v>
      </c>
      <c r="L29" s="91">
        <f>E29-F29</f>
        <v>721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38</v>
      </c>
      <c r="F30" s="84">
        <v>38</v>
      </c>
      <c r="G30" s="84"/>
      <c r="H30" s="84">
        <v>37</v>
      </c>
      <c r="I30" s="84">
        <v>32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57</v>
      </c>
      <c r="F31" s="84">
        <v>32</v>
      </c>
      <c r="G31" s="84"/>
      <c r="H31" s="84">
        <v>26</v>
      </c>
      <c r="I31" s="84">
        <v>23</v>
      </c>
      <c r="J31" s="84">
        <v>31</v>
      </c>
      <c r="K31" s="84">
        <v>13</v>
      </c>
      <c r="L31" s="91">
        <f>E31-F31</f>
        <v>25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17</v>
      </c>
      <c r="F32" s="84">
        <v>7</v>
      </c>
      <c r="G32" s="84">
        <v>1</v>
      </c>
      <c r="H32" s="84">
        <v>4</v>
      </c>
      <c r="I32" s="84">
        <v>2</v>
      </c>
      <c r="J32" s="84">
        <v>13</v>
      </c>
      <c r="K32" s="84">
        <v>7</v>
      </c>
      <c r="L32" s="91">
        <f>E32-F32</f>
        <v>10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</v>
      </c>
      <c r="F33" s="84">
        <v>1</v>
      </c>
      <c r="G33" s="84"/>
      <c r="H33" s="84">
        <v>1</v>
      </c>
      <c r="I33" s="84">
        <v>1</v>
      </c>
      <c r="J33" s="84">
        <v>2</v>
      </c>
      <c r="K33" s="84">
        <v>2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16</v>
      </c>
      <c r="F36" s="84">
        <v>7</v>
      </c>
      <c r="G36" s="84"/>
      <c r="H36" s="84">
        <v>9</v>
      </c>
      <c r="I36" s="84">
        <v>2</v>
      </c>
      <c r="J36" s="84">
        <v>7</v>
      </c>
      <c r="K36" s="84">
        <v>4</v>
      </c>
      <c r="L36" s="91">
        <f>E36-F36</f>
        <v>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47</v>
      </c>
      <c r="F37" s="84">
        <v>35</v>
      </c>
      <c r="G37" s="84"/>
      <c r="H37" s="84">
        <v>34</v>
      </c>
      <c r="I37" s="84">
        <v>24</v>
      </c>
      <c r="J37" s="84">
        <v>13</v>
      </c>
      <c r="K37" s="84">
        <v>5</v>
      </c>
      <c r="L37" s="91">
        <f>E37-F37</f>
        <v>12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1709</v>
      </c>
      <c r="F40" s="94">
        <v>862</v>
      </c>
      <c r="G40" s="94">
        <v>8</v>
      </c>
      <c r="H40" s="94">
        <v>944</v>
      </c>
      <c r="I40" s="94">
        <v>753</v>
      </c>
      <c r="J40" s="94">
        <v>765</v>
      </c>
      <c r="K40" s="94">
        <v>480</v>
      </c>
      <c r="L40" s="91">
        <f>E40-F40</f>
        <v>847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1072</v>
      </c>
      <c r="F41" s="84">
        <v>1003</v>
      </c>
      <c r="G41" s="84"/>
      <c r="H41" s="84">
        <v>932</v>
      </c>
      <c r="I41" s="121" t="s">
        <v>209</v>
      </c>
      <c r="J41" s="84">
        <v>140</v>
      </c>
      <c r="K41" s="84"/>
      <c r="L41" s="91">
        <f>E41-F41</f>
        <v>69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3</v>
      </c>
      <c r="G43" s="84"/>
      <c r="H43" s="84">
        <v>4</v>
      </c>
      <c r="I43" s="84">
        <v>1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1076</v>
      </c>
      <c r="F45" s="84">
        <f aca="true" t="shared" si="0" ref="F45:K45">F41+F43+F44</f>
        <v>1006</v>
      </c>
      <c r="G45" s="84">
        <f t="shared" si="0"/>
        <v>0</v>
      </c>
      <c r="H45" s="84">
        <f t="shared" si="0"/>
        <v>936</v>
      </c>
      <c r="I45" s="84">
        <f>I43+I44</f>
        <v>1</v>
      </c>
      <c r="J45" s="84">
        <f t="shared" si="0"/>
        <v>140</v>
      </c>
      <c r="K45" s="84">
        <f t="shared" si="0"/>
        <v>0</v>
      </c>
      <c r="L45" s="91">
        <f>E45-F45</f>
        <v>70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3631</v>
      </c>
      <c r="F46" s="84">
        <f t="shared" si="1"/>
        <v>2487</v>
      </c>
      <c r="G46" s="84">
        <f t="shared" si="1"/>
        <v>11</v>
      </c>
      <c r="H46" s="84">
        <f t="shared" si="1"/>
        <v>2495</v>
      </c>
      <c r="I46" s="84">
        <f t="shared" si="1"/>
        <v>1097</v>
      </c>
      <c r="J46" s="84">
        <f t="shared" si="1"/>
        <v>1136</v>
      </c>
      <c r="K46" s="84">
        <f t="shared" si="1"/>
        <v>605</v>
      </c>
      <c r="L46" s="91">
        <f>E46-F46</f>
        <v>1144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&amp;LA628FF21&amp;C&amp;R2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396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&amp;LA628FF21&amp;C&amp;R3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142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117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247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242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244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200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793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58678864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3209627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1954</v>
      </c>
      <c r="F58" s="109">
        <f>F59+F62+F63+F64</f>
        <v>458</v>
      </c>
      <c r="G58" s="109">
        <f>G59+G62+G63+G64</f>
        <v>53</v>
      </c>
      <c r="H58" s="109">
        <f>H59+H62+H63+H64</f>
        <v>21</v>
      </c>
      <c r="I58" s="109">
        <f>I59+I62+I63+I64</f>
        <v>9</v>
      </c>
    </row>
    <row r="59" spans="1:9" ht="13.5" customHeight="1">
      <c r="A59" s="225" t="s">
        <v>103</v>
      </c>
      <c r="B59" s="225"/>
      <c r="C59" s="225"/>
      <c r="D59" s="225"/>
      <c r="E59" s="94">
        <v>522</v>
      </c>
      <c r="F59" s="94">
        <v>53</v>
      </c>
      <c r="G59" s="94">
        <v>12</v>
      </c>
      <c r="H59" s="94">
        <v>6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110</v>
      </c>
      <c r="F60" s="86">
        <v>15</v>
      </c>
      <c r="G60" s="86">
        <v>9</v>
      </c>
      <c r="H60" s="86">
        <v>6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294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10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585</v>
      </c>
      <c r="F63" s="84">
        <v>299</v>
      </c>
      <c r="G63" s="84">
        <v>39</v>
      </c>
      <c r="H63" s="84">
        <v>15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838</v>
      </c>
      <c r="F64" s="84">
        <v>96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1904</v>
      </c>
      <c r="G68" s="115">
        <v>41312789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1410</v>
      </c>
      <c r="G69" s="117">
        <v>39605429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494</v>
      </c>
      <c r="G70" s="117">
        <v>1707360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902</v>
      </c>
      <c r="G71" s="115">
        <v>651571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&amp;LA628FF21&amp;C&amp;R4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53.25704225352113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52.51141552511415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83.33333333333333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62.745098039215684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100.32167269802976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356.42857142857144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518.7142857142857</v>
      </c>
    </row>
    <row r="11" spans="1:4" ht="16.5" customHeight="1">
      <c r="A11" s="215" t="s">
        <v>62</v>
      </c>
      <c r="B11" s="217"/>
      <c r="C11" s="10">
        <v>9</v>
      </c>
      <c r="D11" s="84">
        <v>76</v>
      </c>
    </row>
    <row r="12" spans="1:4" ht="16.5" customHeight="1">
      <c r="A12" s="331" t="s">
        <v>103</v>
      </c>
      <c r="B12" s="331"/>
      <c r="C12" s="10">
        <v>10</v>
      </c>
      <c r="D12" s="84">
        <v>50</v>
      </c>
    </row>
    <row r="13" spans="1:4" ht="16.5" customHeight="1">
      <c r="A13" s="328" t="s">
        <v>202</v>
      </c>
      <c r="B13" s="330"/>
      <c r="C13" s="10">
        <v>11</v>
      </c>
      <c r="D13" s="94">
        <v>133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226</v>
      </c>
    </row>
    <row r="16" spans="1:4" ht="16.5" customHeight="1">
      <c r="A16" s="331" t="s">
        <v>104</v>
      </c>
      <c r="B16" s="331"/>
      <c r="C16" s="10">
        <v>14</v>
      </c>
      <c r="D16" s="84">
        <v>130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&amp;LA628FF21&amp;C&amp;R5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Sveta</cp:lastModifiedBy>
  <cp:lastPrinted>2021-09-02T06:14:55Z</cp:lastPrinted>
  <dcterms:created xsi:type="dcterms:W3CDTF">2004-04-20T14:33:35Z</dcterms:created>
  <dcterms:modified xsi:type="dcterms:W3CDTF">2023-07-12T10:37:20Z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A628FF21</vt:lpwstr>
  </property>
  <property fmtid="{D5CDD505-2E9C-101B-9397-08002B2CF9AE}" pid="9" name="Підрозділ">
    <vt:lpwstr>Корабельний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